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ley\Desktop\Finances\Business\"/>
    </mc:Choice>
  </mc:AlternateContent>
  <xr:revisionPtr revIDLastSave="0" documentId="13_ncr:1_{098B832F-79EE-4E87-9D9F-8B945BF99563}" xr6:coauthVersionLast="47" xr6:coauthVersionMax="47" xr10:uidLastSave="{00000000-0000-0000-0000-000000000000}"/>
  <bookViews>
    <workbookView xWindow="-120" yWindow="-120" windowWidth="51840" windowHeight="21120" xr2:uid="{66BDF278-D8AA-4927-89BC-12FBC9897F36}"/>
  </bookViews>
  <sheets>
    <sheet name="Dashboard" sheetId="1" r:id="rId1"/>
    <sheet name="Contributions" sheetId="2" r:id="rId2"/>
  </sheets>
  <definedNames>
    <definedName name="GoalAmounts">Dashboard!$C$20:$C$27</definedName>
    <definedName name="SavedAmounts">Dashboard!$D$20:$D$27</definedName>
    <definedName name="TargetDates">Dashboard!$F$20:$F$27</definedName>
    <definedName name="TransactionLog">Dashboard!$I$20:$K$35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20" i="1" l="1" a="1"/>
  <c r="I20" i="1" s="1"/>
  <c r="D20" i="1"/>
  <c r="D21" i="1"/>
  <c r="E21" i="1" s="1"/>
  <c r="D22" i="1"/>
  <c r="E22" i="1" s="1"/>
  <c r="D23" i="1"/>
  <c r="E23" i="1" s="1"/>
  <c r="D24" i="1"/>
  <c r="G24" i="1" s="1"/>
  <c r="D25" i="1"/>
  <c r="G25" i="1" s="1"/>
  <c r="D26" i="1"/>
  <c r="E26" i="1" s="1"/>
  <c r="D27" i="1"/>
  <c r="G27" i="1" s="1"/>
  <c r="C29" i="1"/>
  <c r="K8" i="1"/>
  <c r="D8" i="1"/>
  <c r="K11" i="1" a="1"/>
  <c r="K11" i="1" s="1"/>
  <c r="D29" i="1" l="1"/>
  <c r="D9" i="1"/>
  <c r="D11" i="1" s="1"/>
  <c r="E27" i="1"/>
  <c r="E24" i="1"/>
  <c r="E25" i="1"/>
  <c r="G20" i="1"/>
  <c r="G21" i="1"/>
  <c r="G22" i="1"/>
  <c r="E20" i="1"/>
  <c r="G23" i="1"/>
  <c r="G26" i="1"/>
  <c r="E29" i="1"/>
  <c r="D10" i="1"/>
  <c r="D12" i="1" l="1"/>
  <c r="G29" i="1"/>
  <c r="K9" i="1"/>
  <c r="K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<sst xmlns="http://schemas.openxmlformats.org/spreadsheetml/2006/main" count="65" uniqueCount="49">
  <si>
    <t>✨ SINKING FUND TRACKER ✨</t>
  </si>
  <si>
    <t>📊 SAVINGS OVERVIEW</t>
  </si>
  <si>
    <t>Total Goal Amount</t>
  </si>
  <si>
    <t>Total Saved</t>
  </si>
  <si>
    <t>Remaining to Save</t>
  </si>
  <si>
    <t>Overall Progress</t>
  </si>
  <si>
    <t>Monthly Contribution Needed</t>
  </si>
  <si>
    <t>⏱️ QUICK STATS</t>
  </si>
  <si>
    <t>Categories Active</t>
  </si>
  <si>
    <t>Goals Completed</t>
  </si>
  <si>
    <t>Avg. Progress</t>
  </si>
  <si>
    <t>Next Goal to Complete</t>
  </si>
  <si>
    <t>💰 MY SINKING FUNDS</t>
  </si>
  <si>
    <t>🏷️ Category</t>
  </si>
  <si>
    <t>🎯 Goal Amount</t>
  </si>
  <si>
    <t>💵 Saved</t>
  </si>
  <si>
    <t>📈 Progress</t>
  </si>
  <si>
    <t>🗓️ Target Date</t>
  </si>
  <si>
    <t>🏖️ Holiday Fund</t>
  </si>
  <si>
    <t>🚗 Car Maintenance</t>
  </si>
  <si>
    <t>🏠 Home Repairs</t>
  </si>
  <si>
    <t>🎄 Christmas</t>
  </si>
  <si>
    <t>🎁 Birthdays &amp; Gifts</t>
  </si>
  <si>
    <t>📅 Monthly</t>
  </si>
  <si>
    <t>📝 CONTRIBUTION LOG</t>
  </si>
  <si>
    <t>📅 Date</t>
  </si>
  <si>
    <t>💷 Amount</t>
  </si>
  <si>
    <t>📖 HOW TO USE THIS TRACKER</t>
  </si>
  <si>
    <t>🌟 MOTIVATION CORNER</t>
  </si>
  <si>
    <t>"A budget is telling your money where</t>
  </si>
  <si>
    <t>to go instead of wondering where it went."</t>
  </si>
  <si>
    <t>Created with ❤️ | Sinking Fund Tracker v1.0 | © 2026</t>
  </si>
  <si>
    <t>📊 TOTALS</t>
  </si>
  <si>
    <t>💡 TIP: Cells with a purple left border are editable input areas!</t>
  </si>
  <si>
    <t>• Plan ahead • Save smart • Reach your goals</t>
  </si>
  <si>
    <t>Dave Ramsey</t>
  </si>
  <si>
    <t>🐾 Pet Expenses</t>
  </si>
  <si>
    <t>🎭 Kids Clubs &amp; Activities</t>
  </si>
  <si>
    <t>👔 School Uniforms</t>
  </si>
  <si>
    <t>💡 Instructions:</t>
  </si>
  <si>
    <t>• Enter date, select category from dropdown, enter amount</t>
  </si>
  <si>
    <t>• Use positive amounts to ADD to savings, negative to WITHDRAW</t>
  </si>
  <si>
    <t>📝 THIS MONTH'S CONTRIBUTIONS</t>
  </si>
  <si>
    <t>2️⃣  Set your 🎯 Goal Amount and 🗓️ Target Date for each fund - monthly contributions auto-calculate!</t>
  </si>
  <si>
    <t>3️⃣  Log contributions in the 📝 Contributions sheet - your 💵 Saved totals update automatically</t>
  </si>
  <si>
    <t>4️⃣  Use positive amounts to ADD savings, negative amounts to WITHDRAW funds</t>
  </si>
  <si>
    <t>6️⃣  Watch the 📊 SAVINGS OVERVIEW and progress bars update as you save! 🎉</t>
  </si>
  <si>
    <t>1️⃣  Customise your sinking fund categories in the 💰 MY SINKING FUNDS table above</t>
  </si>
  <si>
    <t>5️⃣  Track your latest activity in 📝 THIS MONTH'S CONTRIBUTIONS on the right. This shows the last month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</si>
</sst>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£#,##0.00"/>
  </numFmts>
  <fonts count="1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8"/>
      <color rgb="FF333333"/>
      <name val="Aptos Narrow"/>
      <family val="2"/>
      <scheme val="minor"/>
    </font>
    <font>
      <i/>
      <sz val="12"/>
      <color rgb="FF666666"/>
      <name val="Aptos Narrow"/>
      <family val="2"/>
      <scheme val="minor"/>
    </font>
    <font>
      <b/>
      <sz val="16"/>
      <color rgb="FF333333"/>
      <name val="Aptos Narrow"/>
      <family val="2"/>
      <scheme val="minor"/>
    </font>
    <font>
      <sz val="11"/>
      <color rgb="FF666666"/>
      <name val="Aptos Narrow"/>
      <family val="2"/>
      <scheme val="minor"/>
    </font>
    <font>
      <b/>
      <sz val="14"/>
      <color rgb="FF333333"/>
      <name val="Aptos Narrow"/>
      <family val="2"/>
      <scheme val="minor"/>
    </font>
    <font>
      <b/>
      <sz val="11"/>
      <color rgb="FF333333"/>
      <name val="Aptos Narrow"/>
      <family val="2"/>
      <scheme val="minor"/>
    </font>
    <font>
      <sz val="11"/>
      <color rgb="FF333333"/>
      <name val="Aptos Narrow"/>
      <family val="2"/>
      <scheme val="minor"/>
    </font>
    <font>
      <sz val="10"/>
      <color rgb="FF666666"/>
      <name val="Aptos Narrow"/>
      <family val="2"/>
      <scheme val="minor"/>
    </font>
    <font>
      <i/>
      <sz val="10"/>
      <color rgb="FF666666"/>
      <name val="Aptos Narrow"/>
      <family val="2"/>
      <scheme val="minor"/>
    </font>
    <font>
      <i/>
      <sz val="10"/>
      <color rgb="FF9B7EDE"/>
      <name val="Aptos Narrow"/>
      <family val="2"/>
      <scheme val="minor"/>
    </font>
    <font>
      <i/>
      <sz val="11"/>
      <color rgb="FF666666"/>
      <name val="Aptos Narrow"/>
      <family val="2"/>
      <scheme val="minor"/>
    </font>
    <font>
      <i/>
      <sz val="9"/>
      <color rgb="FF999999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4"/>
      <color rgb="FF6B4C9A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4E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6B4C9A"/>
        <bgColor indexed="64"/>
      </patternFill>
    </fill>
    <fill>
      <patternFill patternType="solid">
        <fgColor rgb="FFF8F4FC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EAEAEA"/>
      </bottom>
      <diagonal/>
    </border>
    <border>
      <left/>
      <right/>
      <top style="thin">
        <color rgb="FFEAEAEA"/>
      </top>
      <bottom style="thin">
        <color rgb="FFEAEAEA"/>
      </bottom>
      <diagonal/>
    </border>
    <border>
      <left/>
      <right/>
      <top style="thin">
        <color rgb="FFEAEAEA"/>
      </top>
      <bottom/>
      <diagonal/>
    </border>
    <border>
      <left style="thin">
        <color rgb="FF9B7EDE"/>
      </left>
      <right/>
      <top style="thin">
        <color rgb="FFEAEAEA"/>
      </top>
      <bottom/>
      <diagonal/>
    </border>
    <border>
      <left style="medium">
        <color rgb="FF9B7EDE"/>
      </left>
      <right/>
      <top style="thin">
        <color rgb="FFEAEAEA"/>
      </top>
      <bottom/>
      <diagonal/>
    </border>
    <border>
      <left style="medium">
        <color rgb="FF9B7EDE"/>
      </left>
      <right/>
      <top style="thin">
        <color rgb="FFEAEAEA"/>
      </top>
      <bottom style="thin">
        <color rgb="FFEAEAEA"/>
      </bottom>
      <diagonal/>
    </border>
    <border>
      <left style="thin">
        <color rgb="FF9B7EDE"/>
      </left>
      <right/>
      <top/>
      <bottom/>
      <diagonal/>
    </border>
    <border>
      <left style="thin">
        <color rgb="FFEAEAEA"/>
      </left>
      <right/>
      <top style="thin">
        <color rgb="FFEAEAEA"/>
      </top>
      <bottom/>
      <diagonal/>
    </border>
    <border>
      <left style="thin">
        <color rgb="FFEAEAEA"/>
      </left>
      <right/>
      <top/>
      <bottom/>
      <diagonal/>
    </border>
    <border>
      <left style="thin">
        <color rgb="FFEAEAEA"/>
      </left>
      <right/>
      <top/>
      <bottom style="thin">
        <color rgb="FFEAEAEA"/>
      </bottom>
      <diagonal/>
    </border>
    <border>
      <left/>
      <right style="thin">
        <color rgb="FFEAEAEA"/>
      </right>
      <top style="thin">
        <color rgb="FFEAEAEA"/>
      </top>
      <bottom/>
      <diagonal/>
    </border>
    <border>
      <left/>
      <right style="thin">
        <color rgb="FFEAEAEA"/>
      </right>
      <top/>
      <bottom/>
      <diagonal/>
    </border>
    <border>
      <left/>
      <right style="thin">
        <color rgb="FFEAEAEA"/>
      </right>
      <top/>
      <bottom style="thin">
        <color rgb="FFEAEAEA"/>
      </bottom>
      <diagonal/>
    </border>
    <border>
      <left style="medium">
        <color rgb="FF9B7EDE"/>
      </left>
      <right style="medium">
        <color rgb="FF9B7EDE"/>
      </right>
      <top style="thin">
        <color rgb="FFEAEAEA"/>
      </top>
      <bottom/>
      <diagonal/>
    </border>
    <border>
      <left style="medium">
        <color rgb="FF9B7EDE"/>
      </left>
      <right style="medium">
        <color rgb="FF9B7EDE"/>
      </right>
      <top style="thin">
        <color rgb="FFEAEAEA"/>
      </top>
      <bottom style="thin">
        <color rgb="FFEAEAEA"/>
      </bottom>
      <diagonal/>
    </border>
    <border>
      <left/>
      <right/>
      <top style="medium">
        <color rgb="FF9B7EDE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0" xfId="0" applyFill="1"/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/>
    <xf numFmtId="0" fontId="6" fillId="3" borderId="0" xfId="0" applyFont="1" applyFill="1"/>
    <xf numFmtId="0" fontId="7" fillId="2" borderId="1" xfId="0" applyFont="1" applyFill="1" applyBorder="1" applyAlignment="1">
      <alignment horizontal="center"/>
    </xf>
    <xf numFmtId="164" fontId="0" fillId="3" borderId="2" xfId="0" applyNumberFormat="1" applyFill="1" applyBorder="1" applyAlignment="1">
      <alignment horizontal="right"/>
    </xf>
    <xf numFmtId="9" fontId="1" fillId="3" borderId="2" xfId="0" applyNumberFormat="1" applyFont="1" applyFill="1" applyBorder="1" applyAlignment="1">
      <alignment horizontal="center"/>
    </xf>
    <xf numFmtId="164" fontId="8" fillId="3" borderId="2" xfId="0" applyNumberFormat="1" applyFont="1" applyFill="1" applyBorder="1" applyAlignment="1">
      <alignment horizontal="right"/>
    </xf>
    <xf numFmtId="164" fontId="0" fillId="4" borderId="2" xfId="0" applyNumberFormat="1" applyFill="1" applyBorder="1" applyAlignment="1">
      <alignment horizontal="right"/>
    </xf>
    <xf numFmtId="9" fontId="1" fillId="4" borderId="2" xfId="0" applyNumberFormat="1" applyFont="1" applyFill="1" applyBorder="1" applyAlignment="1">
      <alignment horizontal="center"/>
    </xf>
    <xf numFmtId="164" fontId="8" fillId="4" borderId="2" xfId="0" applyNumberFormat="1" applyFont="1" applyFill="1" applyBorder="1" applyAlignment="1">
      <alignment horizontal="right"/>
    </xf>
    <xf numFmtId="164" fontId="0" fillId="4" borderId="3" xfId="0" applyNumberFormat="1" applyFill="1" applyBorder="1" applyAlignment="1">
      <alignment horizontal="right"/>
    </xf>
    <xf numFmtId="9" fontId="1" fillId="4" borderId="3" xfId="0" applyNumberFormat="1" applyFont="1" applyFill="1" applyBorder="1" applyAlignment="1">
      <alignment horizontal="center"/>
    </xf>
    <xf numFmtId="164" fontId="8" fillId="4" borderId="3" xfId="0" applyNumberFormat="1" applyFont="1" applyFill="1" applyBorder="1" applyAlignment="1">
      <alignment horizontal="right"/>
    </xf>
    <xf numFmtId="0" fontId="6" fillId="2" borderId="0" xfId="0" applyFont="1" applyFill="1"/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/>
    <xf numFmtId="0" fontId="13" fillId="3" borderId="0" xfId="0" applyFont="1" applyFill="1"/>
    <xf numFmtId="0" fontId="7" fillId="2" borderId="0" xfId="0" applyFont="1" applyFill="1" applyAlignment="1">
      <alignment horizontal="center"/>
    </xf>
    <xf numFmtId="164" fontId="0" fillId="3" borderId="6" xfId="0" applyNumberFormat="1" applyFill="1" applyBorder="1" applyAlignment="1">
      <alignment horizontal="right"/>
    </xf>
    <xf numFmtId="164" fontId="0" fillId="4" borderId="6" xfId="0" applyNumberFormat="1" applyFill="1" applyBorder="1" applyAlignment="1">
      <alignment horizontal="right"/>
    </xf>
    <xf numFmtId="164" fontId="0" fillId="4" borderId="5" xfId="0" applyNumberFormat="1" applyFill="1" applyBorder="1" applyAlignment="1">
      <alignment horizontal="right"/>
    </xf>
    <xf numFmtId="14" fontId="0" fillId="3" borderId="6" xfId="0" applyNumberFormat="1" applyFill="1" applyBorder="1" applyAlignment="1">
      <alignment horizontal="center"/>
    </xf>
    <xf numFmtId="14" fontId="0" fillId="4" borderId="6" xfId="0" applyNumberFormat="1" applyFill="1" applyBorder="1" applyAlignment="1">
      <alignment horizontal="center"/>
    </xf>
    <xf numFmtId="0" fontId="0" fillId="3" borderId="3" xfId="0" applyFill="1" applyBorder="1"/>
    <xf numFmtId="164" fontId="0" fillId="3" borderId="3" xfId="0" applyNumberFormat="1" applyFill="1" applyBorder="1" applyAlignment="1">
      <alignment horizontal="right"/>
    </xf>
    <xf numFmtId="0" fontId="0" fillId="4" borderId="0" xfId="0" applyFill="1"/>
    <xf numFmtId="164" fontId="0" fillId="4" borderId="0" xfId="0" applyNumberFormat="1" applyFill="1" applyAlignment="1">
      <alignment horizontal="right"/>
    </xf>
    <xf numFmtId="164" fontId="0" fillId="3" borderId="0" xfId="0" applyNumberFormat="1" applyFill="1" applyAlignment="1">
      <alignment horizontal="right"/>
    </xf>
    <xf numFmtId="14" fontId="0" fillId="3" borderId="4" xfId="0" applyNumberFormat="1" applyFill="1" applyBorder="1" applyAlignment="1">
      <alignment horizontal="center"/>
    </xf>
    <xf numFmtId="14" fontId="0" fillId="4" borderId="7" xfId="0" applyNumberFormat="1" applyFill="1" applyBorder="1" applyAlignment="1">
      <alignment horizontal="center"/>
    </xf>
    <xf numFmtId="14" fontId="0" fillId="3" borderId="7" xfId="0" applyNumberFormat="1" applyFill="1" applyBorder="1" applyAlignment="1">
      <alignment horizontal="center"/>
    </xf>
    <xf numFmtId="164" fontId="6" fillId="3" borderId="0" xfId="0" applyNumberFormat="1" applyFont="1" applyFill="1" applyAlignment="1">
      <alignment horizontal="right"/>
    </xf>
    <xf numFmtId="9" fontId="6" fillId="3" borderId="0" xfId="0" applyNumberFormat="1" applyFont="1" applyFill="1" applyAlignment="1">
      <alignment horizontal="right"/>
    </xf>
    <xf numFmtId="0" fontId="0" fillId="3" borderId="1" xfId="0" applyFill="1" applyBorder="1"/>
    <xf numFmtId="0" fontId="4" fillId="3" borderId="8" xfId="0" applyFont="1" applyFill="1" applyBorder="1"/>
    <xf numFmtId="0" fontId="0" fillId="3" borderId="9" xfId="0" applyFill="1" applyBorder="1"/>
    <xf numFmtId="0" fontId="5" fillId="3" borderId="9" xfId="0" applyFont="1" applyFill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6" fillId="3" borderId="12" xfId="0" applyFont="1" applyFill="1" applyBorder="1" applyAlignment="1">
      <alignment horizontal="right"/>
    </xf>
    <xf numFmtId="9" fontId="6" fillId="3" borderId="12" xfId="0" applyNumberFormat="1" applyFont="1" applyFill="1" applyBorder="1" applyAlignment="1">
      <alignment horizontal="right"/>
    </xf>
    <xf numFmtId="0" fontId="7" fillId="3" borderId="12" xfId="0" applyFont="1" applyFill="1" applyBorder="1" applyAlignment="1">
      <alignment horizontal="right"/>
    </xf>
    <xf numFmtId="0" fontId="8" fillId="3" borderId="15" xfId="0" applyFont="1" applyFill="1" applyBorder="1"/>
    <xf numFmtId="0" fontId="8" fillId="4" borderId="15" xfId="0" applyFont="1" applyFill="1" applyBorder="1"/>
    <xf numFmtId="0" fontId="8" fillId="4" borderId="14" xfId="0" applyFont="1" applyFill="1" applyBorder="1"/>
    <xf numFmtId="0" fontId="7" fillId="2" borderId="16" xfId="0" applyFont="1" applyFill="1" applyBorder="1"/>
    <xf numFmtId="164" fontId="1" fillId="2" borderId="16" xfId="0" applyNumberFormat="1" applyFont="1" applyFill="1" applyBorder="1"/>
    <xf numFmtId="9" fontId="1" fillId="2" borderId="16" xfId="0" applyNumberFormat="1" applyFont="1" applyFill="1" applyBorder="1"/>
    <xf numFmtId="0" fontId="1" fillId="2" borderId="16" xfId="0" applyFont="1" applyFill="1" applyBorder="1"/>
    <xf numFmtId="0" fontId="14" fillId="5" borderId="0" xfId="0" applyFont="1" applyFill="1" applyAlignment="1">
      <alignment horizontal="center"/>
    </xf>
    <xf numFmtId="0" fontId="15" fillId="0" borderId="0" xfId="0" applyFont="1"/>
    <xf numFmtId="0" fontId="12" fillId="0" borderId="0" xfId="0" applyFont="1"/>
    <xf numFmtId="14" fontId="0" fillId="0" borderId="0" xfId="0" applyNumberFormat="1"/>
    <xf numFmtId="14" fontId="0" fillId="6" borderId="17" xfId="0" applyNumberFormat="1" applyFill="1" applyBorder="1"/>
    <xf numFmtId="0" fontId="0" fillId="6" borderId="17" xfId="0" applyFill="1" applyBorder="1"/>
    <xf numFmtId="164" fontId="0" fillId="6" borderId="17" xfId="0" applyNumberFormat="1" applyFill="1" applyBorder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1">
    <dxf>
      <font>
        <color rgb="FF155724"/>
      </font>
      <fill>
        <patternFill patternType="solid">
          <fgColor indexed="64"/>
          <bgColor rgb="FFD4EDDA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333333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💰 Savings Progress by Category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333333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E8E0F8"/>
            </a:solidFill>
            <a:ln>
              <a:noFill/>
            </a:ln>
            <a:effectLst/>
          </c:spPr>
          <c:invertIfNegative val="0"/>
          <c:cat>
            <c:strRef>
              <c:f>Dashboard!$B$20:$B$27</c:f>
              <c:strCache>
                <c:ptCount val="8"/>
                <c:pt idx="0">
                  <c:v>🏖️ Holiday Fund</c:v>
                </c:pt>
                <c:pt idx="1">
                  <c:v>🚗 Car Maintenance</c:v>
                </c:pt>
                <c:pt idx="2">
                  <c:v>🏠 Home Repairs</c:v>
                </c:pt>
                <c:pt idx="3">
                  <c:v>🎄 Christmas</c:v>
                </c:pt>
                <c:pt idx="4">
                  <c:v>🎁 Birthdays &amp; Gifts</c:v>
                </c:pt>
                <c:pt idx="5">
                  <c:v>🐾 Pet Expenses</c:v>
                </c:pt>
                <c:pt idx="6">
                  <c:v>🎭 Kids Clubs &amp; Activities</c:v>
                </c:pt>
                <c:pt idx="7">
                  <c:v>👔 School Uniforms</c:v>
                </c:pt>
              </c:strCache>
            </c:strRef>
          </c:cat>
          <c:val>
            <c:numRef>
              <c:f>Dashboard!$C$20:$C$27</c:f>
              <c:numCache>
                <c:formatCode>\£#,##0.00</c:formatCode>
                <c:ptCount val="8"/>
                <c:pt idx="0">
                  <c:v>500</c:v>
                </c:pt>
                <c:pt idx="1">
                  <c:v>400</c:v>
                </c:pt>
                <c:pt idx="2">
                  <c:v>500</c:v>
                </c:pt>
                <c:pt idx="3">
                  <c:v>350</c:v>
                </c:pt>
                <c:pt idx="4">
                  <c:v>200</c:v>
                </c:pt>
                <c:pt idx="5">
                  <c:v>300</c:v>
                </c:pt>
                <c:pt idx="6">
                  <c:v>250</c:v>
                </c:pt>
                <c:pt idx="7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5-42DE-BD6A-6C1E964CF392}"/>
            </c:ext>
          </c:extLst>
        </c:ser>
        <c:ser>
          <c:idx val="1"/>
          <c:order val="1"/>
          <c:spPr>
            <a:solidFill>
              <a:srgbClr val="9B7EDE"/>
            </a:solidFill>
            <a:ln>
              <a:noFill/>
            </a:ln>
            <a:effectLst/>
          </c:spPr>
          <c:invertIfNegative val="0"/>
          <c:cat>
            <c:strRef>
              <c:f>Dashboard!$B$20:$B$27</c:f>
              <c:strCache>
                <c:ptCount val="8"/>
                <c:pt idx="0">
                  <c:v>🏖️ Holiday Fund</c:v>
                </c:pt>
                <c:pt idx="1">
                  <c:v>🚗 Car Maintenance</c:v>
                </c:pt>
                <c:pt idx="2">
                  <c:v>🏠 Home Repairs</c:v>
                </c:pt>
                <c:pt idx="3">
                  <c:v>🎄 Christmas</c:v>
                </c:pt>
                <c:pt idx="4">
                  <c:v>🎁 Birthdays &amp; Gifts</c:v>
                </c:pt>
                <c:pt idx="5">
                  <c:v>🐾 Pet Expenses</c:v>
                </c:pt>
                <c:pt idx="6">
                  <c:v>🎭 Kids Clubs &amp; Activities</c:v>
                </c:pt>
                <c:pt idx="7">
                  <c:v>👔 School Uniforms</c:v>
                </c:pt>
              </c:strCache>
            </c:strRef>
          </c:cat>
          <c:val>
            <c:numRef>
              <c:f>Dashboard!$D$20:$D$27</c:f>
              <c:numCache>
                <c:formatCode>\£#,##0.00</c:formatCode>
                <c:ptCount val="8"/>
                <c:pt idx="0">
                  <c:v>75</c:v>
                </c:pt>
                <c:pt idx="1">
                  <c:v>15</c:v>
                </c:pt>
                <c:pt idx="2">
                  <c:v>25</c:v>
                </c:pt>
                <c:pt idx="3">
                  <c:v>150</c:v>
                </c:pt>
                <c:pt idx="4">
                  <c:v>20</c:v>
                </c:pt>
                <c:pt idx="5">
                  <c:v>100</c:v>
                </c:pt>
                <c:pt idx="6">
                  <c:v>30</c:v>
                </c:pt>
                <c:pt idx="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5-42DE-BD6A-6C1E964CF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12897983"/>
        <c:axId val="1112893183"/>
      </c:barChart>
      <c:catAx>
        <c:axId val="1112897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893183"/>
        <c:crosses val="autoZero"/>
        <c:auto val="1"/>
        <c:lblAlgn val="ctr"/>
        <c:lblOffset val="100"/>
        <c:noMultiLvlLbl val="0"/>
      </c:catAx>
      <c:valAx>
        <c:axId val="11128931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£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897983"/>
        <c:crosses val="autoZero"/>
        <c:crossBetween val="between"/>
      </c:valAx>
      <c:spPr>
        <a:solidFill>
          <a:srgbClr val="FFFFFF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43</xdr:row>
      <xdr:rowOff>0</xdr:rowOff>
    </xdr:from>
    <xdr:to>
      <xdr:col>7</xdr:col>
      <xdr:colOff>0</xdr:colOff>
      <xdr:row>57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EFA195-98BE-6C6B-0882-88AE4BD8E5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577B1-6008-477C-8A3B-4EDF7E2C4C99}">
  <dimension ref="A1:P57"/>
  <sheetViews>
    <sheetView showGridLines="0" tabSelected="1" topLeftCell="A14" zoomScale="130" zoomScaleNormal="130" workbookViewId="0">
      <selection activeCell="D37" sqref="D37"/>
    </sheetView>
  </sheetViews>
  <sheetFormatPr defaultRowHeight="15" x14ac:dyDescent="0.25"/>
  <cols>
    <col min="1" max="1" width="4.7109375" customWidth="1"/>
    <col min="2" max="2" width="61.7109375" bestFit="1" customWidth="1"/>
    <col min="3" max="7" width="19" customWidth="1"/>
    <col min="8" max="8" width="4.7109375" customWidth="1"/>
    <col min="9" max="9" width="22.85546875" customWidth="1"/>
    <col min="10" max="10" width="24.140625" bestFit="1" customWidth="1"/>
    <col min="11" max="11" width="19" customWidth="1"/>
    <col min="12" max="12" width="4.7109375" customWidth="1"/>
  </cols>
  <sheetData>
    <row r="1" spans="1:16" ht="1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50.1" customHeight="1" x14ac:dyDescent="0.55000000000000004">
      <c r="A2" s="1"/>
      <c r="B2" s="64" t="s">
        <v>0</v>
      </c>
      <c r="C2" s="65"/>
      <c r="D2" s="65"/>
      <c r="E2" s="65"/>
      <c r="F2" s="65"/>
      <c r="G2" s="65"/>
      <c r="H2" s="65"/>
      <c r="I2" s="65"/>
      <c r="J2" s="65"/>
      <c r="K2" s="65"/>
      <c r="L2" s="1"/>
      <c r="M2" s="1"/>
      <c r="N2" s="1"/>
      <c r="O2" s="1"/>
      <c r="P2" s="1"/>
    </row>
    <row r="3" spans="1:16" ht="15.75" x14ac:dyDescent="0.25">
      <c r="A3" s="1"/>
      <c r="B3" s="3" t="s">
        <v>34</v>
      </c>
      <c r="C3" s="2"/>
      <c r="D3" s="2"/>
      <c r="E3" s="2"/>
      <c r="F3" s="2"/>
      <c r="G3" s="2"/>
      <c r="H3" s="2"/>
      <c r="I3" s="2"/>
      <c r="J3" s="2"/>
      <c r="K3" s="2"/>
      <c r="L3" s="1"/>
      <c r="M3" s="1"/>
      <c r="N3" s="1"/>
      <c r="O3" s="1"/>
      <c r="P3" s="1"/>
    </row>
    <row r="4" spans="1:16" x14ac:dyDescent="0.25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1"/>
      <c r="M4" s="1"/>
      <c r="N4" s="1"/>
      <c r="O4" s="1"/>
      <c r="P4" s="1"/>
    </row>
    <row r="5" spans="1:16" ht="1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21" x14ac:dyDescent="0.35">
      <c r="A6" s="1"/>
      <c r="B6" s="40" t="s">
        <v>1</v>
      </c>
      <c r="C6" s="29"/>
      <c r="D6" s="29"/>
      <c r="E6" s="29"/>
      <c r="F6" s="29"/>
      <c r="G6" s="44"/>
      <c r="H6" s="1"/>
      <c r="I6" s="40" t="s">
        <v>7</v>
      </c>
      <c r="J6" s="29"/>
      <c r="K6" s="44"/>
      <c r="L6" s="1"/>
      <c r="M6" s="1"/>
      <c r="N6" s="1"/>
      <c r="O6" s="1"/>
      <c r="P6" s="1"/>
    </row>
    <row r="7" spans="1:16" x14ac:dyDescent="0.25">
      <c r="A7" s="1"/>
      <c r="B7" s="41"/>
      <c r="C7" s="4"/>
      <c r="D7" s="4"/>
      <c r="E7" s="4"/>
      <c r="F7" s="4"/>
      <c r="G7" s="45"/>
      <c r="H7" s="1"/>
      <c r="I7" s="41"/>
      <c r="J7" s="4"/>
      <c r="K7" s="45"/>
      <c r="L7" s="1"/>
      <c r="M7" s="1"/>
      <c r="N7" s="1"/>
      <c r="O7" s="1"/>
      <c r="P7" s="1"/>
    </row>
    <row r="8" spans="1:16" ht="18.75" x14ac:dyDescent="0.3">
      <c r="A8" s="1"/>
      <c r="B8" s="42" t="s">
        <v>2</v>
      </c>
      <c r="C8" s="4"/>
      <c r="D8" s="37">
        <f>SUM(C20:C27)</f>
        <v>2850</v>
      </c>
      <c r="E8" s="4"/>
      <c r="F8" s="4"/>
      <c r="G8" s="45"/>
      <c r="H8" s="1"/>
      <c r="I8" s="42" t="s">
        <v>8</v>
      </c>
      <c r="J8" s="4"/>
      <c r="K8" s="47">
        <f>COUNTIF(C20:C27,"&gt;0")</f>
        <v>8</v>
      </c>
      <c r="L8" s="1"/>
      <c r="M8" s="1"/>
      <c r="N8" s="1"/>
      <c r="O8" s="1"/>
      <c r="P8" s="1"/>
    </row>
    <row r="9" spans="1:16" ht="18.75" x14ac:dyDescent="0.3">
      <c r="A9" s="1"/>
      <c r="B9" s="42" t="s">
        <v>3</v>
      </c>
      <c r="C9" s="4"/>
      <c r="D9" s="37">
        <f>SUM(D20:D27)</f>
        <v>445</v>
      </c>
      <c r="E9" s="4"/>
      <c r="F9" s="4"/>
      <c r="G9" s="45"/>
      <c r="H9" s="1"/>
      <c r="I9" s="42" t="s">
        <v>9</v>
      </c>
      <c r="J9" s="4"/>
      <c r="K9" s="47">
        <f>COUNTIF(E20:E27,"&gt;=1")</f>
        <v>0</v>
      </c>
      <c r="L9" s="1"/>
      <c r="M9" s="1"/>
      <c r="N9" s="1"/>
      <c r="O9" s="1"/>
      <c r="P9" s="1"/>
    </row>
    <row r="10" spans="1:16" ht="18.75" x14ac:dyDescent="0.3">
      <c r="A10" s="1"/>
      <c r="B10" s="42" t="s">
        <v>4</v>
      </c>
      <c r="C10" s="4"/>
      <c r="D10" s="37">
        <f>D8-D9</f>
        <v>2405</v>
      </c>
      <c r="E10" s="4"/>
      <c r="F10" s="4"/>
      <c r="G10" s="45"/>
      <c r="H10" s="1"/>
      <c r="I10" s="42" t="s">
        <v>10</v>
      </c>
      <c r="J10" s="4"/>
      <c r="K10" s="48">
        <f>IF(COUNTIF(C20:C27,"&gt;0")=0,0,AVERAGEIF(C20:C27,"&gt;0",E20:E27))</f>
        <v>0.16313988095238094</v>
      </c>
      <c r="L10" s="1"/>
      <c r="M10" s="1"/>
      <c r="N10" s="1"/>
      <c r="O10" s="1"/>
      <c r="P10" s="1"/>
    </row>
    <row r="11" spans="1:16" ht="18.75" x14ac:dyDescent="0.3">
      <c r="A11" s="1"/>
      <c r="B11" s="42" t="s">
        <v>5</v>
      </c>
      <c r="C11" s="4"/>
      <c r="D11" s="38">
        <f>IF(D8=0,0,D9/D8)</f>
        <v>0.156140350877193</v>
      </c>
      <c r="E11" s="4"/>
      <c r="F11" s="4"/>
      <c r="G11" s="45"/>
      <c r="H11" s="1"/>
      <c r="I11" s="42" t="s">
        <v>11</v>
      </c>
      <c r="J11" s="4"/>
      <c r="K11" s="49" cm="1">
        <f t="array" ref="K11">IFERROR(INDEX(C20:C27,MATCH(MAX(IF((F20:F27&lt;1)*(F20:F27&gt;0),F20:F27,0)),IF((F20:F27&lt;1)*(F20:F27&gt;0),F20:F27,0),0)),"-")</f>
        <v>500</v>
      </c>
      <c r="L11" s="1"/>
      <c r="M11" s="1"/>
      <c r="N11" s="1"/>
      <c r="O11" s="1"/>
      <c r="P11" s="1"/>
    </row>
    <row r="12" spans="1:16" ht="18.75" x14ac:dyDescent="0.3">
      <c r="A12" s="1"/>
      <c r="B12" s="42" t="s">
        <v>6</v>
      </c>
      <c r="C12" s="4"/>
      <c r="D12" s="37">
        <f ca="1">SUM(G20:G27)</f>
        <v>245.32999999999998</v>
      </c>
      <c r="E12" s="4"/>
      <c r="F12" s="4"/>
      <c r="G12" s="45"/>
      <c r="H12" s="1"/>
      <c r="I12" s="41"/>
      <c r="J12" s="4"/>
      <c r="K12" s="45"/>
      <c r="L12" s="1"/>
      <c r="M12" s="1"/>
      <c r="N12" s="1"/>
      <c r="O12" s="1"/>
      <c r="P12" s="1"/>
    </row>
    <row r="13" spans="1:16" x14ac:dyDescent="0.25">
      <c r="A13" s="1"/>
      <c r="B13" s="41"/>
      <c r="C13" s="4"/>
      <c r="D13" s="4"/>
      <c r="E13" s="4"/>
      <c r="F13" s="4"/>
      <c r="G13" s="45"/>
      <c r="H13" s="1"/>
      <c r="I13" s="41"/>
      <c r="J13" s="4"/>
      <c r="K13" s="45"/>
      <c r="L13" s="1"/>
      <c r="M13" s="1"/>
      <c r="N13" s="1"/>
      <c r="O13" s="1"/>
      <c r="P13" s="1"/>
    </row>
    <row r="14" spans="1:16" x14ac:dyDescent="0.25">
      <c r="A14" s="1"/>
      <c r="B14" s="43"/>
      <c r="C14" s="39"/>
      <c r="D14" s="39"/>
      <c r="E14" s="39"/>
      <c r="F14" s="39"/>
      <c r="G14" s="46"/>
      <c r="H14" s="1"/>
      <c r="I14" s="43"/>
      <c r="J14" s="39"/>
      <c r="K14" s="46"/>
      <c r="L14" s="1"/>
      <c r="M14" s="1"/>
      <c r="N14" s="1"/>
      <c r="O14" s="1"/>
      <c r="P14" s="1"/>
    </row>
    <row r="15" spans="1:16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21" x14ac:dyDescent="0.35">
      <c r="A17" s="1"/>
      <c r="B17" s="5" t="s">
        <v>12</v>
      </c>
      <c r="C17" s="4"/>
      <c r="D17" s="4"/>
      <c r="E17" s="4"/>
      <c r="F17" s="4"/>
      <c r="G17" s="4"/>
      <c r="H17" s="1"/>
      <c r="I17" s="5" t="s">
        <v>42</v>
      </c>
      <c r="J17" s="4"/>
      <c r="K17" s="4"/>
      <c r="L17" s="1"/>
      <c r="M17" s="1"/>
      <c r="N17" s="1"/>
      <c r="O17" s="1"/>
      <c r="P17" s="1"/>
    </row>
    <row r="18" spans="1:16" x14ac:dyDescent="0.25">
      <c r="A18" s="1"/>
      <c r="B18" s="4"/>
      <c r="C18" s="4"/>
      <c r="D18" s="4"/>
      <c r="E18" s="4"/>
      <c r="F18" s="4"/>
      <c r="G18" s="4"/>
      <c r="H18" s="1"/>
      <c r="I18" s="4"/>
      <c r="J18" s="4"/>
      <c r="K18" s="4"/>
      <c r="L18" s="1"/>
      <c r="M18" s="1"/>
      <c r="N18" s="1"/>
      <c r="O18" s="1"/>
      <c r="P18" s="1"/>
    </row>
    <row r="19" spans="1:16" x14ac:dyDescent="0.25">
      <c r="A19" s="1"/>
      <c r="B19" s="23" t="s">
        <v>13</v>
      </c>
      <c r="C19" s="23" t="s">
        <v>14</v>
      </c>
      <c r="D19" s="23" t="s">
        <v>15</v>
      </c>
      <c r="E19" s="7" t="s">
        <v>16</v>
      </c>
      <c r="F19" s="23" t="s">
        <v>17</v>
      </c>
      <c r="G19" s="7" t="s">
        <v>23</v>
      </c>
      <c r="H19" s="1"/>
      <c r="I19" s="23" t="s">
        <v>25</v>
      </c>
      <c r="J19" s="23" t="s">
        <v>13</v>
      </c>
      <c r="K19" s="23" t="s">
        <v>26</v>
      </c>
      <c r="L19" s="1"/>
      <c r="M19" s="1"/>
      <c r="N19" s="1"/>
      <c r="O19" s="1"/>
      <c r="P19" s="1"/>
    </row>
    <row r="20" spans="1:16" x14ac:dyDescent="0.25">
      <c r="A20" s="1"/>
      <c r="B20" s="50" t="s">
        <v>18</v>
      </c>
      <c r="C20" s="8">
        <v>500</v>
      </c>
      <c r="D20" s="24">
        <f>SUMIF(Contributions!$C$3:$C$102,B20,Contributions!$D$3:$D$102)</f>
        <v>75</v>
      </c>
      <c r="E20" s="9">
        <f t="shared" ref="E20:E27" si="0">IF(C20=0,0,D20/C20)</f>
        <v>0.15</v>
      </c>
      <c r="F20" s="27">
        <v>46388</v>
      </c>
      <c r="G20" s="10">
        <f t="shared" ref="G20:G27" ca="1" si="1">IF(OR(F20="",C20&lt;=D20),0,IF(F20&lt;=TODAY(),C20-D20,ROUND((C20-D20)/MAX(1,DATEDIF(TODAY(),F20,"M")+1),2)))</f>
        <v>47.22</v>
      </c>
      <c r="H20" s="1"/>
      <c r="I20" s="34" cm="1">
        <f t="array" aca="1" ref="I20:K23" ca="1">_xlfn.LET(_xlpm.data,Contributions!$B$3:$D$102,_xlpm.dates,INDEX(_xlpm.data,,1),_xlpm.thisMonthData,_xlfn._xlws.FILTER(_xlpm.data,(MONTH(_xlpm.dates)=MONTH(TODAY()))*(YEAR(_xlpm.dates)=YEAR(TODAY()))*(_xlpm.dates&lt;&gt;""),""),IF(_xlpm.thisMonthData="","No contributions this month",_xlfn._xlws.SORT(_xlpm.thisMonthData,1,-1)))</f>
        <v>46137</v>
      </c>
      <c r="J20" s="50" t="str">
        <f ca="1"/>
        <v>🚗 Car Maintenance</v>
      </c>
      <c r="K20" s="30">
        <f ca="1"/>
        <v>-85</v>
      </c>
      <c r="L20" s="1"/>
      <c r="M20" s="1"/>
      <c r="N20" s="1"/>
      <c r="O20" s="1"/>
      <c r="P20" s="1"/>
    </row>
    <row r="21" spans="1:16" x14ac:dyDescent="0.25">
      <c r="A21" s="1"/>
      <c r="B21" s="51" t="s">
        <v>19</v>
      </c>
      <c r="C21" s="11">
        <v>400</v>
      </c>
      <c r="D21" s="25">
        <f>SUMIF(Contributions!$C$3:$C$102,B21,Contributions!$D$3:$D$102)</f>
        <v>15</v>
      </c>
      <c r="E21" s="12">
        <f t="shared" si="0"/>
        <v>3.7499999999999999E-2</v>
      </c>
      <c r="F21" s="27">
        <v>46388</v>
      </c>
      <c r="G21" s="13">
        <f t="shared" ca="1" si="1"/>
        <v>42.78</v>
      </c>
      <c r="H21" s="1"/>
      <c r="I21" s="34">
        <f ca="1"/>
        <v>46136</v>
      </c>
      <c r="J21" s="51" t="str">
        <f ca="1"/>
        <v>🚗 Car Maintenance</v>
      </c>
      <c r="K21" s="32">
        <f ca="1"/>
        <v>50</v>
      </c>
      <c r="L21" s="1"/>
      <c r="M21" s="1"/>
      <c r="N21" s="1"/>
      <c r="O21" s="1"/>
      <c r="P21" s="1"/>
    </row>
    <row r="22" spans="1:16" x14ac:dyDescent="0.25">
      <c r="A22" s="1"/>
      <c r="B22" s="50" t="s">
        <v>20</v>
      </c>
      <c r="C22" s="8">
        <v>500</v>
      </c>
      <c r="D22" s="24">
        <f>SUMIF(Contributions!$C$3:$C$102,B22,Contributions!$D$3:$D$102)</f>
        <v>25</v>
      </c>
      <c r="E22" s="9">
        <f t="shared" si="0"/>
        <v>0.05</v>
      </c>
      <c r="F22" s="27">
        <v>46388</v>
      </c>
      <c r="G22" s="10">
        <f t="shared" ca="1" si="1"/>
        <v>52.78</v>
      </c>
      <c r="H22" s="1"/>
      <c r="I22" s="34">
        <f ca="1"/>
        <v>46132</v>
      </c>
      <c r="J22" s="50" t="str">
        <f ca="1"/>
        <v>🎄 Christmas</v>
      </c>
      <c r="K22" s="33">
        <f ca="1"/>
        <v>100</v>
      </c>
      <c r="L22" s="1"/>
      <c r="M22" s="1"/>
      <c r="N22" s="1"/>
      <c r="O22" s="1"/>
      <c r="P22" s="1"/>
    </row>
    <row r="23" spans="1:16" x14ac:dyDescent="0.25">
      <c r="A23" s="1"/>
      <c r="B23" s="51" t="s">
        <v>21</v>
      </c>
      <c r="C23" s="11">
        <v>350</v>
      </c>
      <c r="D23" s="25">
        <f>SUMIF(Contributions!$C$3:$C$102,B23,Contributions!$D$3:$D$102)</f>
        <v>150</v>
      </c>
      <c r="E23" s="12">
        <f t="shared" si="0"/>
        <v>0.42857142857142855</v>
      </c>
      <c r="F23" s="28">
        <v>46325</v>
      </c>
      <c r="G23" s="13">
        <f t="shared" ca="1" si="1"/>
        <v>28.57</v>
      </c>
      <c r="H23" s="1"/>
      <c r="I23" s="34">
        <f ca="1"/>
        <v>46127</v>
      </c>
      <c r="J23" s="51" t="str">
        <f ca="1"/>
        <v>🏖️ Holiday Fund</v>
      </c>
      <c r="K23" s="32">
        <f ca="1"/>
        <v>50</v>
      </c>
      <c r="L23" s="1"/>
      <c r="M23" s="1"/>
      <c r="N23" s="1"/>
      <c r="O23" s="1"/>
      <c r="P23" s="1"/>
    </row>
    <row r="24" spans="1:16" x14ac:dyDescent="0.25">
      <c r="A24" s="1"/>
      <c r="B24" s="50" t="s">
        <v>22</v>
      </c>
      <c r="C24" s="8">
        <v>200</v>
      </c>
      <c r="D24" s="24">
        <f>SUMIF(Contributions!$C$3:$C$102,B24,Contributions!$D$3:$D$102)</f>
        <v>20</v>
      </c>
      <c r="E24" s="9">
        <f t="shared" si="0"/>
        <v>0.1</v>
      </c>
      <c r="F24" s="27">
        <v>46388</v>
      </c>
      <c r="G24" s="10">
        <f t="shared" ca="1" si="1"/>
        <v>20</v>
      </c>
      <c r="H24" s="1"/>
      <c r="I24" s="34"/>
      <c r="J24" s="50"/>
      <c r="K24" s="33"/>
      <c r="L24" s="1"/>
      <c r="M24" s="1"/>
      <c r="N24" s="1"/>
      <c r="O24" s="1"/>
      <c r="P24" s="1"/>
    </row>
    <row r="25" spans="1:16" x14ac:dyDescent="0.25">
      <c r="A25" s="1"/>
      <c r="B25" s="51" t="s">
        <v>36</v>
      </c>
      <c r="C25" s="11">
        <v>300</v>
      </c>
      <c r="D25" s="25">
        <f>SUMIF(Contributions!$C$3:$C$102,B25,Contributions!$D$3:$D$102)</f>
        <v>100</v>
      </c>
      <c r="E25" s="12">
        <f t="shared" si="0"/>
        <v>0.33333333333333331</v>
      </c>
      <c r="F25" s="27">
        <v>46388</v>
      </c>
      <c r="G25" s="13">
        <f t="shared" ca="1" si="1"/>
        <v>22.22</v>
      </c>
      <c r="H25" s="1"/>
      <c r="I25" s="34"/>
      <c r="J25" s="51"/>
      <c r="K25" s="32"/>
      <c r="L25" s="1"/>
      <c r="M25" s="1"/>
      <c r="N25" s="1"/>
      <c r="O25" s="1"/>
      <c r="P25" s="1"/>
    </row>
    <row r="26" spans="1:16" x14ac:dyDescent="0.25">
      <c r="A26" s="1"/>
      <c r="B26" s="50" t="s">
        <v>37</v>
      </c>
      <c r="C26" s="8">
        <v>250</v>
      </c>
      <c r="D26" s="24">
        <f>SUMIF(Contributions!$C$3:$C$102,B26,Contributions!$D$3:$D$102)</f>
        <v>30</v>
      </c>
      <c r="E26" s="9">
        <f t="shared" si="0"/>
        <v>0.12</v>
      </c>
      <c r="F26" s="27">
        <v>46631</v>
      </c>
      <c r="G26" s="10">
        <f t="shared" ca="1" si="1"/>
        <v>12.94</v>
      </c>
      <c r="H26" s="1"/>
      <c r="I26" s="34"/>
      <c r="J26" s="50"/>
      <c r="K26" s="33"/>
      <c r="L26" s="1"/>
      <c r="M26" s="1"/>
      <c r="N26" s="1"/>
      <c r="O26" s="1"/>
      <c r="P26" s="1"/>
    </row>
    <row r="27" spans="1:16" x14ac:dyDescent="0.25">
      <c r="A27" s="1"/>
      <c r="B27" s="52" t="s">
        <v>38</v>
      </c>
      <c r="C27" s="14">
        <v>350</v>
      </c>
      <c r="D27" s="26">
        <f>SUMIF(Contributions!$C$3:$C$102,B27,Contributions!$D$3:$D$102)</f>
        <v>30</v>
      </c>
      <c r="E27" s="15">
        <f t="shared" si="0"/>
        <v>8.5714285714285715E-2</v>
      </c>
      <c r="F27" s="27">
        <v>46631</v>
      </c>
      <c r="G27" s="16">
        <f t="shared" ca="1" si="1"/>
        <v>18.82</v>
      </c>
      <c r="H27" s="1"/>
      <c r="I27" s="34"/>
      <c r="J27" s="52"/>
      <c r="K27" s="32"/>
      <c r="L27" s="1"/>
      <c r="M27" s="1"/>
      <c r="N27" s="1"/>
      <c r="O27" s="1"/>
      <c r="P27" s="1"/>
    </row>
    <row r="28" spans="1:16" ht="15.75" thickBot="1" x14ac:dyDescent="0.3">
      <c r="A28" s="1"/>
      <c r="B28" s="4"/>
      <c r="C28" s="4"/>
      <c r="D28" s="4"/>
      <c r="E28" s="4"/>
      <c r="F28" s="4"/>
      <c r="G28" s="4"/>
      <c r="H28" s="1"/>
      <c r="I28" s="36"/>
      <c r="J28" s="4"/>
      <c r="K28" s="33"/>
      <c r="L28" s="1"/>
      <c r="M28" s="1"/>
      <c r="N28" s="1"/>
      <c r="O28" s="1"/>
      <c r="P28" s="1"/>
    </row>
    <row r="29" spans="1:16" ht="15" customHeight="1" x14ac:dyDescent="0.25">
      <c r="A29" s="1"/>
      <c r="B29" s="53" t="s">
        <v>32</v>
      </c>
      <c r="C29" s="54">
        <f>SUM(C20:C27)</f>
        <v>2850</v>
      </c>
      <c r="D29" s="54">
        <f>SUM(D20:D27)</f>
        <v>445</v>
      </c>
      <c r="E29" s="55">
        <f>IF(C29=0,0,D29/C29)</f>
        <v>0.156140350877193</v>
      </c>
      <c r="F29" s="56"/>
      <c r="G29" s="54">
        <f ca="1">SUM(G20:G27)</f>
        <v>245.32999999999998</v>
      </c>
      <c r="H29" s="1"/>
      <c r="I29" s="35"/>
      <c r="J29" s="31"/>
      <c r="K29" s="32"/>
      <c r="L29" s="1"/>
      <c r="M29" s="1"/>
      <c r="N29" s="1"/>
      <c r="O29" s="1"/>
      <c r="P29" s="1"/>
    </row>
    <row r="30" spans="1:16" ht="15" customHeight="1" x14ac:dyDescent="0.25">
      <c r="A30" s="1"/>
      <c r="B30" s="1"/>
      <c r="C30" s="1"/>
      <c r="D30" s="1"/>
      <c r="E30" s="1"/>
      <c r="F30" s="1"/>
      <c r="G30" s="1"/>
      <c r="H30" s="1"/>
      <c r="I30" s="36"/>
      <c r="J30" s="4"/>
      <c r="K30" s="33"/>
      <c r="L30" s="1"/>
      <c r="M30" s="1"/>
      <c r="N30" s="1"/>
      <c r="O30" s="1"/>
      <c r="P30" s="1"/>
    </row>
    <row r="31" spans="1:16" ht="18.75" x14ac:dyDescent="0.3">
      <c r="A31" s="1"/>
      <c r="B31" s="17"/>
      <c r="C31" s="1"/>
      <c r="D31" s="1"/>
      <c r="E31" s="1"/>
      <c r="F31" s="1"/>
      <c r="G31" s="1"/>
      <c r="H31" s="1"/>
      <c r="I31" s="35"/>
      <c r="J31" s="31"/>
      <c r="K31" s="32"/>
      <c r="L31" s="1"/>
      <c r="M31" s="1"/>
      <c r="N31" s="1"/>
      <c r="O31" s="1"/>
      <c r="P31" s="1"/>
    </row>
    <row r="32" spans="1:16" ht="18.75" x14ac:dyDescent="0.3">
      <c r="A32" s="1"/>
      <c r="B32" s="6" t="s">
        <v>27</v>
      </c>
      <c r="C32" s="4"/>
      <c r="D32" s="4"/>
      <c r="E32" s="4"/>
      <c r="F32" s="4"/>
      <c r="G32" s="4"/>
      <c r="H32" s="1"/>
      <c r="I32" s="36"/>
      <c r="J32" s="4"/>
      <c r="K32" s="33"/>
      <c r="L32" s="1"/>
      <c r="M32" s="1"/>
      <c r="N32" s="1"/>
      <c r="O32" s="1"/>
      <c r="P32" s="1"/>
    </row>
    <row r="33" spans="1:16" x14ac:dyDescent="0.25">
      <c r="A33" s="1"/>
      <c r="B33" s="18" t="s">
        <v>47</v>
      </c>
      <c r="C33" s="4"/>
      <c r="D33" s="4"/>
      <c r="E33" s="4"/>
      <c r="F33" s="4"/>
      <c r="G33" s="4"/>
      <c r="H33" s="1"/>
      <c r="I33" s="35"/>
      <c r="J33" s="31"/>
      <c r="K33" s="32"/>
      <c r="L33" s="1"/>
      <c r="M33" s="1"/>
      <c r="N33" s="1"/>
      <c r="O33" s="1"/>
      <c r="P33" s="1"/>
    </row>
    <row r="34" spans="1:16" x14ac:dyDescent="0.25">
      <c r="A34" s="1"/>
      <c r="B34" s="18" t="s">
        <v>43</v>
      </c>
      <c r="C34" s="4"/>
      <c r="D34" s="4"/>
      <c r="E34" s="4"/>
      <c r="F34" s="4"/>
      <c r="G34" s="4"/>
      <c r="H34" s="1"/>
      <c r="I34" s="36"/>
      <c r="J34" s="4"/>
      <c r="K34" s="33"/>
      <c r="L34" s="1"/>
      <c r="M34" s="1"/>
      <c r="N34" s="1"/>
      <c r="O34" s="1"/>
      <c r="P34" s="1"/>
    </row>
    <row r="35" spans="1:16" x14ac:dyDescent="0.25">
      <c r="A35" s="1"/>
      <c r="B35" s="18" t="s">
        <v>44</v>
      </c>
      <c r="C35" s="4"/>
      <c r="D35" s="4"/>
      <c r="E35" s="4"/>
      <c r="F35" s="4"/>
      <c r="G35" s="4"/>
      <c r="H35" s="1"/>
      <c r="I35" s="35"/>
      <c r="J35" s="31"/>
      <c r="K35" s="32"/>
      <c r="L35" s="1"/>
      <c r="M35" s="1"/>
      <c r="N35" s="1"/>
      <c r="O35" s="1"/>
      <c r="P35" s="1"/>
    </row>
    <row r="36" spans="1:16" x14ac:dyDescent="0.25">
      <c r="A36" s="1"/>
      <c r="B36" s="18" t="s">
        <v>45</v>
      </c>
      <c r="C36" s="4"/>
      <c r="D36" s="4"/>
      <c r="E36" s="4"/>
      <c r="F36" s="4"/>
      <c r="G36" s="4"/>
      <c r="H36" s="1"/>
      <c r="I36" s="1"/>
      <c r="J36" s="1"/>
      <c r="K36" s="1"/>
      <c r="L36" s="1"/>
      <c r="M36" s="1"/>
      <c r="N36" s="1"/>
      <c r="O36" s="1"/>
      <c r="P36" s="1"/>
    </row>
    <row r="37" spans="1:16" x14ac:dyDescent="0.25">
      <c r="A37" s="1"/>
      <c r="B37" s="18" t="s">
        <v>48</v>
      </c>
      <c r="C37" s="4"/>
      <c r="D37" s="4"/>
      <c r="E37" s="4"/>
      <c r="F37" s="4"/>
      <c r="G37" s="4"/>
      <c r="H37" s="1"/>
      <c r="I37" s="1"/>
      <c r="J37" s="1"/>
      <c r="K37" s="1"/>
      <c r="L37" s="1"/>
      <c r="M37" s="1"/>
      <c r="N37" s="1"/>
      <c r="O37" s="1"/>
      <c r="P37" s="1"/>
    </row>
    <row r="38" spans="1:16" ht="18.75" x14ac:dyDescent="0.3">
      <c r="A38" s="1"/>
      <c r="B38" s="18" t="s">
        <v>46</v>
      </c>
      <c r="C38" s="4"/>
      <c r="D38" s="4"/>
      <c r="E38" s="4"/>
      <c r="F38" s="4"/>
      <c r="G38" s="4"/>
      <c r="H38" s="1"/>
      <c r="I38" s="6" t="s">
        <v>28</v>
      </c>
      <c r="J38" s="4"/>
      <c r="K38" s="4"/>
      <c r="L38" s="1"/>
      <c r="M38" s="1"/>
      <c r="N38" s="1"/>
      <c r="O38" s="1"/>
      <c r="P38" s="1"/>
    </row>
    <row r="39" spans="1:16" x14ac:dyDescent="0.25">
      <c r="A39" s="1"/>
      <c r="C39" s="4"/>
      <c r="D39" s="4"/>
      <c r="E39" s="4"/>
      <c r="F39" s="4"/>
      <c r="G39" s="4"/>
      <c r="H39" s="1"/>
      <c r="I39" s="4"/>
      <c r="J39" s="4"/>
      <c r="K39" s="4"/>
      <c r="L39" s="1"/>
      <c r="M39" s="1"/>
      <c r="N39" s="1"/>
      <c r="O39" s="1"/>
      <c r="P39" s="1"/>
    </row>
    <row r="40" spans="1:16" x14ac:dyDescent="0.25">
      <c r="A40" s="1"/>
      <c r="B40" s="19"/>
      <c r="C40" s="4"/>
      <c r="D40" s="4"/>
      <c r="E40" s="4"/>
      <c r="F40" s="4"/>
      <c r="G40" s="4"/>
      <c r="H40" s="1"/>
      <c r="I40" s="21" t="s">
        <v>29</v>
      </c>
      <c r="J40" s="4"/>
      <c r="K40" s="4"/>
      <c r="L40" s="1"/>
      <c r="M40" s="1"/>
      <c r="N40" s="1"/>
      <c r="O40" s="1"/>
      <c r="P40" s="1"/>
    </row>
    <row r="41" spans="1:16" x14ac:dyDescent="0.25">
      <c r="A41" s="1"/>
      <c r="B41" s="20" t="s">
        <v>33</v>
      </c>
      <c r="C41" s="4"/>
      <c r="D41" s="4"/>
      <c r="E41" s="4"/>
      <c r="F41" s="4"/>
      <c r="G41" s="4"/>
      <c r="H41" s="1"/>
      <c r="I41" s="21" t="s">
        <v>30</v>
      </c>
      <c r="J41" s="4"/>
      <c r="K41" s="4"/>
      <c r="L41" s="1"/>
      <c r="M41" s="1"/>
      <c r="N41" s="1"/>
      <c r="O41" s="1"/>
      <c r="P41" s="1"/>
    </row>
    <row r="42" spans="1:16" x14ac:dyDescent="0.25">
      <c r="A42" s="1"/>
      <c r="B42" s="4"/>
      <c r="C42" s="4"/>
      <c r="D42" s="4"/>
      <c r="E42" s="4"/>
      <c r="F42" s="4"/>
      <c r="G42" s="4"/>
      <c r="H42" s="1"/>
      <c r="I42" s="18" t="s">
        <v>35</v>
      </c>
      <c r="J42" s="4"/>
      <c r="K42" s="4"/>
      <c r="L42" s="1"/>
      <c r="M42" s="1"/>
      <c r="N42" s="1"/>
      <c r="O42" s="1"/>
      <c r="P42" s="1"/>
    </row>
    <row r="43" spans="1:16" x14ac:dyDescent="0.25">
      <c r="A43" s="1"/>
      <c r="B43" s="1"/>
      <c r="C43" s="1"/>
      <c r="D43" s="1"/>
      <c r="E43" s="1"/>
      <c r="F43" s="1"/>
      <c r="G43" s="1"/>
      <c r="H43" s="1"/>
      <c r="I43" s="4"/>
      <c r="J43" s="4"/>
      <c r="K43" s="4"/>
      <c r="L43" s="1"/>
      <c r="M43" s="1"/>
      <c r="N43" s="1"/>
      <c r="O43" s="1"/>
      <c r="P43" s="1"/>
    </row>
    <row r="44" spans="1:16" x14ac:dyDescent="0.25">
      <c r="A44" s="1"/>
      <c r="B44" s="1"/>
      <c r="C44" s="1"/>
      <c r="D44" s="1"/>
      <c r="E44" s="1"/>
      <c r="F44" s="1"/>
      <c r="G44" s="1"/>
      <c r="H44" s="1"/>
      <c r="I44" s="4"/>
      <c r="J44" s="4"/>
      <c r="K44" s="4"/>
      <c r="L44" s="1"/>
      <c r="M44" s="1"/>
      <c r="N44" s="1"/>
      <c r="O44" s="1"/>
      <c r="P44" s="1"/>
    </row>
    <row r="45" spans="1:16" x14ac:dyDescent="0.25">
      <c r="A45" s="1"/>
      <c r="B45" s="1"/>
      <c r="C45" s="1"/>
      <c r="D45" s="1"/>
      <c r="E45" s="1"/>
      <c r="F45" s="1"/>
      <c r="G45" s="1"/>
      <c r="H45" s="1"/>
      <c r="I45" s="4"/>
      <c r="J45" s="4"/>
      <c r="K45" s="4"/>
      <c r="L45" s="1"/>
      <c r="M45" s="1"/>
      <c r="N45" s="1"/>
      <c r="O45" s="1"/>
      <c r="P45" s="1"/>
    </row>
    <row r="46" spans="1:1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7" spans="1:16" x14ac:dyDescent="0.25">
      <c r="B57" s="22" t="s">
        <v>31</v>
      </c>
      <c r="C57" s="4"/>
      <c r="D57" s="4"/>
      <c r="E57" s="4"/>
      <c r="F57" s="4"/>
      <c r="G57" s="4"/>
      <c r="H57" s="4"/>
      <c r="I57" s="4"/>
      <c r="J57" s="4"/>
      <c r="K57" s="4"/>
    </row>
  </sheetData>
  <mergeCells count="1">
    <mergeCell ref="B2:K2"/>
  </mergeCells>
  <conditionalFormatting sqref="E20:E27">
    <cfRule type="dataBar" priority="1">
      <dataBar>
        <cfvo type="num" val="0"/>
        <cfvo type="num" val="1"/>
        <color rgb="FF9B7EDE"/>
      </dataBar>
      <extLst>
        <ext xmlns:x14="http://schemas.microsoft.com/office/spreadsheetml/2009/9/main" uri="{B025F937-C7B1-47D3-B67F-A62EFF666E3E}">
          <x14:id>{D6CD9975-537F-4E41-B454-CC8D29393329}</x14:id>
        </ext>
      </extLst>
    </cfRule>
    <cfRule type="cellIs" dxfId="0" priority="2" operator="greaterThanOrEqual">
      <formula>1</formula>
    </cfRule>
  </conditionalFormatting>
  <dataValidations count="1">
    <dataValidation type="list" allowBlank="1" showInputMessage="1" showErrorMessage="1" sqref="J28:J35" xr:uid="{CB5CE6EE-CE88-41A8-AA5D-B03C3FF0A3F5}">
      <formula1>"🏖️ Holiday Fund,🚗 Car Maintenance,🏠 Home Repairs,🎄 Christmas,🎁 Birthdays &amp; Gifts,📱 Tech Upgrades,🏥 Medical/Health,🎓 Education/Courses"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CD9975-537F-4E41-B454-CC8D29393329}">
            <x14:dataBar minLength="0" maxLength="100" border="1" direction="leftToRight" negativeBarColorSameAsPositive="1" axisPosition="none">
              <x14:cfvo type="num">
                <xm:f>0</xm:f>
              </x14:cfvo>
              <x14:cfvo type="num">
                <xm:f>1</xm:f>
              </x14:cfvo>
              <x14:borderColor rgb="FF9B7EDE"/>
            </x14:dataBar>
          </x14:cfRule>
          <xm:sqref>E20:E27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5DAE0-96FC-4A28-988D-D6A917CC7ACC}">
  <sheetPr>
    <tabColor rgb="FF6B4C9A"/>
  </sheetPr>
  <dimension ref="B1:F106"/>
  <sheetViews>
    <sheetView workbookViewId="0">
      <pane ySplit="2" topLeftCell="A3" activePane="bottomLeft" state="frozen"/>
      <selection pane="bottomLeft" activeCell="H6" sqref="H6"/>
    </sheetView>
  </sheetViews>
  <sheetFormatPr defaultRowHeight="15" x14ac:dyDescent="0.25"/>
  <cols>
    <col min="1" max="1" width="3.85546875" customWidth="1"/>
    <col min="2" max="2" width="19" customWidth="1"/>
    <col min="3" max="3" width="34.28515625" customWidth="1"/>
    <col min="4" max="4" width="19" customWidth="1"/>
  </cols>
  <sheetData>
    <row r="1" spans="2:6" ht="18.75" x14ac:dyDescent="0.3">
      <c r="B1" s="58" t="s">
        <v>24</v>
      </c>
    </row>
    <row r="2" spans="2:6" x14ac:dyDescent="0.25">
      <c r="B2" s="57" t="s">
        <v>25</v>
      </c>
      <c r="C2" s="57" t="s">
        <v>13</v>
      </c>
      <c r="D2" s="57" t="s">
        <v>26</v>
      </c>
    </row>
    <row r="3" spans="2:6" x14ac:dyDescent="0.25">
      <c r="B3" s="61">
        <v>46110</v>
      </c>
      <c r="C3" s="62" t="s">
        <v>18</v>
      </c>
      <c r="D3" s="63">
        <v>25</v>
      </c>
      <c r="F3" s="60"/>
    </row>
    <row r="4" spans="2:6" x14ac:dyDescent="0.25">
      <c r="B4" s="61">
        <v>46110</v>
      </c>
      <c r="C4" s="62" t="s">
        <v>19</v>
      </c>
      <c r="D4" s="63">
        <v>50</v>
      </c>
    </row>
    <row r="5" spans="2:6" x14ac:dyDescent="0.25">
      <c r="B5" s="61">
        <v>46110</v>
      </c>
      <c r="C5" s="62" t="s">
        <v>20</v>
      </c>
      <c r="D5" s="63">
        <v>25</v>
      </c>
    </row>
    <row r="6" spans="2:6" x14ac:dyDescent="0.25">
      <c r="B6" s="61">
        <v>46110</v>
      </c>
      <c r="C6" s="62" t="s">
        <v>21</v>
      </c>
      <c r="D6" s="63">
        <v>50</v>
      </c>
    </row>
    <row r="7" spans="2:6" x14ac:dyDescent="0.25">
      <c r="B7" s="61">
        <v>46110</v>
      </c>
      <c r="C7" s="62" t="s">
        <v>22</v>
      </c>
      <c r="D7" s="63">
        <v>20</v>
      </c>
      <c r="F7" s="60"/>
    </row>
    <row r="8" spans="2:6" x14ac:dyDescent="0.25">
      <c r="B8" s="61">
        <v>46110</v>
      </c>
      <c r="C8" s="62" t="s">
        <v>36</v>
      </c>
      <c r="D8" s="63">
        <v>100</v>
      </c>
      <c r="F8" s="60"/>
    </row>
    <row r="9" spans="2:6" x14ac:dyDescent="0.25">
      <c r="B9" s="61">
        <v>46110</v>
      </c>
      <c r="C9" s="62" t="s">
        <v>37</v>
      </c>
      <c r="D9" s="63">
        <v>30</v>
      </c>
      <c r="F9" s="60"/>
    </row>
    <row r="10" spans="2:6" x14ac:dyDescent="0.25">
      <c r="B10" s="61">
        <v>46110</v>
      </c>
      <c r="C10" s="62" t="s">
        <v>38</v>
      </c>
      <c r="D10" s="63">
        <v>30</v>
      </c>
      <c r="F10" s="60"/>
    </row>
    <row r="11" spans="2:6" x14ac:dyDescent="0.25">
      <c r="B11" s="61">
        <v>46127</v>
      </c>
      <c r="C11" s="62" t="s">
        <v>18</v>
      </c>
      <c r="D11" s="63">
        <v>50</v>
      </c>
    </row>
    <row r="12" spans="2:6" x14ac:dyDescent="0.25">
      <c r="B12" s="61">
        <v>46132</v>
      </c>
      <c r="C12" s="62" t="s">
        <v>21</v>
      </c>
      <c r="D12" s="63">
        <v>100</v>
      </c>
    </row>
    <row r="13" spans="2:6" x14ac:dyDescent="0.25">
      <c r="B13" s="61">
        <v>46136</v>
      </c>
      <c r="C13" s="62" t="s">
        <v>19</v>
      </c>
      <c r="D13" s="63">
        <v>50</v>
      </c>
    </row>
    <row r="14" spans="2:6" x14ac:dyDescent="0.25">
      <c r="B14" s="61">
        <v>46137</v>
      </c>
      <c r="C14" s="62" t="s">
        <v>19</v>
      </c>
      <c r="D14" s="63">
        <v>-85</v>
      </c>
    </row>
    <row r="15" spans="2:6" x14ac:dyDescent="0.25">
      <c r="B15" s="61"/>
      <c r="C15" s="62"/>
      <c r="D15" s="63"/>
    </row>
    <row r="16" spans="2:6" x14ac:dyDescent="0.25">
      <c r="B16" s="61"/>
      <c r="C16" s="62"/>
      <c r="D16" s="63"/>
    </row>
    <row r="17" spans="2:4" x14ac:dyDescent="0.25">
      <c r="B17" s="61"/>
      <c r="C17" s="62"/>
      <c r="D17" s="63"/>
    </row>
    <row r="18" spans="2:4" x14ac:dyDescent="0.25">
      <c r="B18" s="61"/>
      <c r="C18" s="62"/>
      <c r="D18" s="63"/>
    </row>
    <row r="19" spans="2:4" x14ac:dyDescent="0.25">
      <c r="B19" s="61"/>
      <c r="C19" s="62"/>
      <c r="D19" s="63"/>
    </row>
    <row r="20" spans="2:4" x14ac:dyDescent="0.25">
      <c r="B20" s="61"/>
      <c r="C20" s="62"/>
      <c r="D20" s="63"/>
    </row>
    <row r="21" spans="2:4" x14ac:dyDescent="0.25">
      <c r="B21" s="61"/>
      <c r="C21" s="62"/>
      <c r="D21" s="63"/>
    </row>
    <row r="22" spans="2:4" x14ac:dyDescent="0.25">
      <c r="B22" s="61"/>
      <c r="C22" s="62"/>
      <c r="D22" s="63"/>
    </row>
    <row r="23" spans="2:4" x14ac:dyDescent="0.25">
      <c r="B23" s="61"/>
      <c r="C23" s="62"/>
      <c r="D23" s="63"/>
    </row>
    <row r="24" spans="2:4" x14ac:dyDescent="0.25">
      <c r="B24" s="61"/>
      <c r="C24" s="62"/>
      <c r="D24" s="63"/>
    </row>
    <row r="25" spans="2:4" x14ac:dyDescent="0.25">
      <c r="B25" s="61"/>
      <c r="C25" s="62"/>
      <c r="D25" s="63"/>
    </row>
    <row r="26" spans="2:4" x14ac:dyDescent="0.25">
      <c r="B26" s="61"/>
      <c r="C26" s="62"/>
      <c r="D26" s="63"/>
    </row>
    <row r="27" spans="2:4" x14ac:dyDescent="0.25">
      <c r="B27" s="61"/>
      <c r="C27" s="62"/>
      <c r="D27" s="63"/>
    </row>
    <row r="28" spans="2:4" x14ac:dyDescent="0.25">
      <c r="B28" s="61"/>
      <c r="C28" s="62"/>
      <c r="D28" s="63"/>
    </row>
    <row r="29" spans="2:4" x14ac:dyDescent="0.25">
      <c r="B29" s="61"/>
      <c r="C29" s="62"/>
      <c r="D29" s="63"/>
    </row>
    <row r="30" spans="2:4" x14ac:dyDescent="0.25">
      <c r="B30" s="61"/>
      <c r="C30" s="62"/>
      <c r="D30" s="63"/>
    </row>
    <row r="31" spans="2:4" x14ac:dyDescent="0.25">
      <c r="B31" s="61"/>
      <c r="C31" s="62"/>
      <c r="D31" s="63"/>
    </row>
    <row r="32" spans="2:4" x14ac:dyDescent="0.25">
      <c r="B32" s="61"/>
      <c r="C32" s="62"/>
      <c r="D32" s="63"/>
    </row>
    <row r="33" spans="2:4" x14ac:dyDescent="0.25">
      <c r="B33" s="61"/>
      <c r="C33" s="62"/>
      <c r="D33" s="63"/>
    </row>
    <row r="34" spans="2:4" x14ac:dyDescent="0.25">
      <c r="B34" s="61"/>
      <c r="C34" s="62"/>
      <c r="D34" s="63"/>
    </row>
    <row r="35" spans="2:4" x14ac:dyDescent="0.25">
      <c r="B35" s="61"/>
      <c r="C35" s="62"/>
      <c r="D35" s="63"/>
    </row>
    <row r="36" spans="2:4" x14ac:dyDescent="0.25">
      <c r="B36" s="61"/>
      <c r="C36" s="62"/>
      <c r="D36" s="63"/>
    </row>
    <row r="37" spans="2:4" x14ac:dyDescent="0.25">
      <c r="B37" s="61"/>
      <c r="C37" s="62"/>
      <c r="D37" s="63"/>
    </row>
    <row r="38" spans="2:4" x14ac:dyDescent="0.25">
      <c r="B38" s="61"/>
      <c r="C38" s="62"/>
      <c r="D38" s="63"/>
    </row>
    <row r="39" spans="2:4" x14ac:dyDescent="0.25">
      <c r="B39" s="61"/>
      <c r="C39" s="62"/>
      <c r="D39" s="63"/>
    </row>
    <row r="40" spans="2:4" x14ac:dyDescent="0.25">
      <c r="B40" s="61"/>
      <c r="C40" s="62"/>
      <c r="D40" s="63"/>
    </row>
    <row r="41" spans="2:4" x14ac:dyDescent="0.25">
      <c r="B41" s="61"/>
      <c r="C41" s="62"/>
      <c r="D41" s="63"/>
    </row>
    <row r="42" spans="2:4" x14ac:dyDescent="0.25">
      <c r="B42" s="61"/>
      <c r="C42" s="62"/>
      <c r="D42" s="63"/>
    </row>
    <row r="43" spans="2:4" x14ac:dyDescent="0.25">
      <c r="B43" s="61"/>
      <c r="C43" s="62"/>
      <c r="D43" s="63"/>
    </row>
    <row r="44" spans="2:4" x14ac:dyDescent="0.25">
      <c r="B44" s="61"/>
      <c r="C44" s="62"/>
      <c r="D44" s="63"/>
    </row>
    <row r="45" spans="2:4" x14ac:dyDescent="0.25">
      <c r="B45" s="61"/>
      <c r="C45" s="62"/>
      <c r="D45" s="63"/>
    </row>
    <row r="46" spans="2:4" x14ac:dyDescent="0.25">
      <c r="B46" s="61"/>
      <c r="C46" s="62"/>
      <c r="D46" s="63"/>
    </row>
    <row r="47" spans="2:4" x14ac:dyDescent="0.25">
      <c r="B47" s="61"/>
      <c r="C47" s="62"/>
      <c r="D47" s="63"/>
    </row>
    <row r="48" spans="2:4" x14ac:dyDescent="0.25">
      <c r="B48" s="61"/>
      <c r="C48" s="62"/>
      <c r="D48" s="63"/>
    </row>
    <row r="49" spans="2:4" x14ac:dyDescent="0.25">
      <c r="B49" s="61"/>
      <c r="C49" s="62"/>
      <c r="D49" s="63"/>
    </row>
    <row r="50" spans="2:4" x14ac:dyDescent="0.25">
      <c r="B50" s="61"/>
      <c r="C50" s="62"/>
      <c r="D50" s="63"/>
    </row>
    <row r="51" spans="2:4" x14ac:dyDescent="0.25">
      <c r="B51" s="61"/>
      <c r="C51" s="62"/>
      <c r="D51" s="63"/>
    </row>
    <row r="52" spans="2:4" x14ac:dyDescent="0.25">
      <c r="B52" s="61"/>
      <c r="C52" s="62"/>
      <c r="D52" s="63"/>
    </row>
    <row r="53" spans="2:4" x14ac:dyDescent="0.25">
      <c r="B53" s="61"/>
      <c r="C53" s="62"/>
      <c r="D53" s="63"/>
    </row>
    <row r="54" spans="2:4" x14ac:dyDescent="0.25">
      <c r="B54" s="61"/>
      <c r="C54" s="62"/>
      <c r="D54" s="63"/>
    </row>
    <row r="55" spans="2:4" x14ac:dyDescent="0.25">
      <c r="B55" s="61"/>
      <c r="C55" s="62"/>
      <c r="D55" s="63"/>
    </row>
    <row r="56" spans="2:4" x14ac:dyDescent="0.25">
      <c r="B56" s="61"/>
      <c r="C56" s="62"/>
      <c r="D56" s="63"/>
    </row>
    <row r="57" spans="2:4" x14ac:dyDescent="0.25">
      <c r="B57" s="61"/>
      <c r="C57" s="62"/>
      <c r="D57" s="63"/>
    </row>
    <row r="58" spans="2:4" x14ac:dyDescent="0.25">
      <c r="B58" s="61"/>
      <c r="C58" s="62"/>
      <c r="D58" s="63"/>
    </row>
    <row r="59" spans="2:4" x14ac:dyDescent="0.25">
      <c r="B59" s="61"/>
      <c r="C59" s="62"/>
      <c r="D59" s="63"/>
    </row>
    <row r="60" spans="2:4" x14ac:dyDescent="0.25">
      <c r="B60" s="61"/>
      <c r="C60" s="62"/>
      <c r="D60" s="63"/>
    </row>
    <row r="61" spans="2:4" x14ac:dyDescent="0.25">
      <c r="B61" s="61"/>
      <c r="C61" s="62"/>
      <c r="D61" s="63"/>
    </row>
    <row r="62" spans="2:4" x14ac:dyDescent="0.25">
      <c r="B62" s="61"/>
      <c r="C62" s="62"/>
      <c r="D62" s="63"/>
    </row>
    <row r="63" spans="2:4" x14ac:dyDescent="0.25">
      <c r="B63" s="61"/>
      <c r="C63" s="62"/>
      <c r="D63" s="63"/>
    </row>
    <row r="64" spans="2:4" x14ac:dyDescent="0.25">
      <c r="B64" s="61"/>
      <c r="C64" s="62"/>
      <c r="D64" s="63"/>
    </row>
    <row r="65" spans="2:4" x14ac:dyDescent="0.25">
      <c r="B65" s="61"/>
      <c r="C65" s="62"/>
      <c r="D65" s="63"/>
    </row>
    <row r="66" spans="2:4" x14ac:dyDescent="0.25">
      <c r="B66" s="61"/>
      <c r="C66" s="62"/>
      <c r="D66" s="63"/>
    </row>
    <row r="67" spans="2:4" x14ac:dyDescent="0.25">
      <c r="B67" s="61"/>
      <c r="C67" s="62"/>
      <c r="D67" s="63"/>
    </row>
    <row r="68" spans="2:4" x14ac:dyDescent="0.25">
      <c r="B68" s="61"/>
      <c r="C68" s="62"/>
      <c r="D68" s="63"/>
    </row>
    <row r="69" spans="2:4" x14ac:dyDescent="0.25">
      <c r="B69" s="61"/>
      <c r="C69" s="62"/>
      <c r="D69" s="63"/>
    </row>
    <row r="70" spans="2:4" x14ac:dyDescent="0.25">
      <c r="B70" s="61"/>
      <c r="C70" s="62"/>
      <c r="D70" s="63"/>
    </row>
    <row r="71" spans="2:4" x14ac:dyDescent="0.25">
      <c r="B71" s="61"/>
      <c r="C71" s="62"/>
      <c r="D71" s="63"/>
    </row>
    <row r="72" spans="2:4" x14ac:dyDescent="0.25">
      <c r="B72" s="61"/>
      <c r="C72" s="62"/>
      <c r="D72" s="63"/>
    </row>
    <row r="73" spans="2:4" x14ac:dyDescent="0.25">
      <c r="B73" s="61"/>
      <c r="C73" s="62"/>
      <c r="D73" s="63"/>
    </row>
    <row r="74" spans="2:4" x14ac:dyDescent="0.25">
      <c r="B74" s="61"/>
      <c r="C74" s="62"/>
      <c r="D74" s="63"/>
    </row>
    <row r="75" spans="2:4" x14ac:dyDescent="0.25">
      <c r="B75" s="61"/>
      <c r="C75" s="62"/>
      <c r="D75" s="63"/>
    </row>
    <row r="76" spans="2:4" x14ac:dyDescent="0.25">
      <c r="B76" s="61"/>
      <c r="C76" s="62"/>
      <c r="D76" s="63"/>
    </row>
    <row r="77" spans="2:4" x14ac:dyDescent="0.25">
      <c r="B77" s="61"/>
      <c r="C77" s="62"/>
      <c r="D77" s="63"/>
    </row>
    <row r="78" spans="2:4" x14ac:dyDescent="0.25">
      <c r="B78" s="61"/>
      <c r="C78" s="62"/>
      <c r="D78" s="63"/>
    </row>
    <row r="79" spans="2:4" x14ac:dyDescent="0.25">
      <c r="B79" s="61"/>
      <c r="C79" s="62"/>
      <c r="D79" s="63"/>
    </row>
    <row r="80" spans="2:4" x14ac:dyDescent="0.25">
      <c r="B80" s="61"/>
      <c r="C80" s="62"/>
      <c r="D80" s="63"/>
    </row>
    <row r="81" spans="2:4" x14ac:dyDescent="0.25">
      <c r="B81" s="61"/>
      <c r="C81" s="62"/>
      <c r="D81" s="63"/>
    </row>
    <row r="82" spans="2:4" x14ac:dyDescent="0.25">
      <c r="B82" s="61"/>
      <c r="C82" s="62"/>
      <c r="D82" s="63"/>
    </row>
    <row r="83" spans="2:4" x14ac:dyDescent="0.25">
      <c r="B83" s="61"/>
      <c r="C83" s="62"/>
      <c r="D83" s="63"/>
    </row>
    <row r="84" spans="2:4" x14ac:dyDescent="0.25">
      <c r="B84" s="61"/>
      <c r="C84" s="62"/>
      <c r="D84" s="63"/>
    </row>
    <row r="85" spans="2:4" x14ac:dyDescent="0.25">
      <c r="B85" s="61"/>
      <c r="C85" s="62"/>
      <c r="D85" s="63"/>
    </row>
    <row r="86" spans="2:4" x14ac:dyDescent="0.25">
      <c r="B86" s="61"/>
      <c r="C86" s="62"/>
      <c r="D86" s="63"/>
    </row>
    <row r="87" spans="2:4" x14ac:dyDescent="0.25">
      <c r="B87" s="61"/>
      <c r="C87" s="62"/>
      <c r="D87" s="63"/>
    </row>
    <row r="88" spans="2:4" x14ac:dyDescent="0.25">
      <c r="B88" s="61"/>
      <c r="C88" s="62"/>
      <c r="D88" s="63"/>
    </row>
    <row r="89" spans="2:4" x14ac:dyDescent="0.25">
      <c r="B89" s="61"/>
      <c r="C89" s="62"/>
      <c r="D89" s="63"/>
    </row>
    <row r="90" spans="2:4" x14ac:dyDescent="0.25">
      <c r="B90" s="61"/>
      <c r="C90" s="62"/>
      <c r="D90" s="63"/>
    </row>
    <row r="91" spans="2:4" x14ac:dyDescent="0.25">
      <c r="B91" s="61"/>
      <c r="C91" s="62"/>
      <c r="D91" s="63"/>
    </row>
    <row r="92" spans="2:4" x14ac:dyDescent="0.25">
      <c r="B92" s="61"/>
      <c r="C92" s="62"/>
      <c r="D92" s="63"/>
    </row>
    <row r="93" spans="2:4" x14ac:dyDescent="0.25">
      <c r="B93" s="61"/>
      <c r="C93" s="62"/>
      <c r="D93" s="63"/>
    </row>
    <row r="94" spans="2:4" x14ac:dyDescent="0.25">
      <c r="B94" s="61"/>
      <c r="C94" s="62"/>
      <c r="D94" s="63"/>
    </row>
    <row r="95" spans="2:4" x14ac:dyDescent="0.25">
      <c r="B95" s="61"/>
      <c r="C95" s="62"/>
      <c r="D95" s="63"/>
    </row>
    <row r="96" spans="2:4" x14ac:dyDescent="0.25">
      <c r="B96" s="61"/>
      <c r="C96" s="62"/>
      <c r="D96" s="63"/>
    </row>
    <row r="97" spans="2:4" x14ac:dyDescent="0.25">
      <c r="B97" s="61"/>
      <c r="C97" s="62"/>
      <c r="D97" s="63"/>
    </row>
    <row r="98" spans="2:4" x14ac:dyDescent="0.25">
      <c r="B98" s="61"/>
      <c r="C98" s="62"/>
      <c r="D98" s="63"/>
    </row>
    <row r="99" spans="2:4" x14ac:dyDescent="0.25">
      <c r="B99" s="61"/>
      <c r="C99" s="62"/>
      <c r="D99" s="63"/>
    </row>
    <row r="100" spans="2:4" x14ac:dyDescent="0.25">
      <c r="B100" s="61"/>
      <c r="C100" s="62"/>
      <c r="D100" s="63"/>
    </row>
    <row r="101" spans="2:4" x14ac:dyDescent="0.25">
      <c r="B101" s="61"/>
      <c r="C101" s="62"/>
      <c r="D101" s="63"/>
    </row>
    <row r="102" spans="2:4" x14ac:dyDescent="0.25">
      <c r="B102" s="61"/>
      <c r="C102" s="62"/>
      <c r="D102" s="63"/>
    </row>
    <row r="104" spans="2:4" x14ac:dyDescent="0.25">
      <c r="B104" s="59" t="s">
        <v>39</v>
      </c>
      <c r="C104" s="59"/>
      <c r="D104" s="59"/>
    </row>
    <row r="105" spans="2:4" x14ac:dyDescent="0.25">
      <c r="B105" s="59" t="s">
        <v>40</v>
      </c>
      <c r="C105" s="59"/>
      <c r="D105" s="59"/>
    </row>
    <row r="106" spans="2:4" x14ac:dyDescent="0.25">
      <c r="B106" s="59" t="s">
        <v>41</v>
      </c>
      <c r="C106" s="59"/>
      <c r="D106" s="59"/>
    </row>
  </sheetData>
  <dataValidations count="1">
    <dataValidation type="list" allowBlank="1" showInputMessage="1" showErrorMessage="1" errorTitle="Invalid Category" error="Please select a category from the dropdown list" promptTitle="Select Category" prompt="Choose a sinking fund category from the list" sqref="C3:C102" xr:uid="{530C0038-CCAD-44EC-80AE-8243277ACE3E}">
      <formula1>"🏖️ Holiday Fund,🚗 Car Maintenance,🏠 Home Repairs,🎄 Christmas,🎁 Birthdays &amp; Gifts,🐾 Pet Expenses,🎭 Kids Clubs &amp; Activities,👔 School Uniforms"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Dashboard</vt:lpstr>
      <vt:lpstr>Contributions</vt:lpstr>
      <vt:lpstr>GoalAmounts</vt:lpstr>
      <vt:lpstr>SavedAmounts</vt:lpstr>
      <vt:lpstr>TargetDates</vt:lpstr>
      <vt:lpstr>TransactionLog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Coley 37</dc:creator>
  <cp:lastModifiedBy>Coley 37</cp:lastModifiedBy>
  <dcterms:created xsi:type="dcterms:W3CDTF">2026-04-24T21:35:09Z</dcterms:created>
  <dcterms:modified xsi:type="dcterms:W3CDTF">2026-04-24T22:18:30Z</dcterms:modified>
</cp:coreProperties>
</file>